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500" activeTab="1"/>
  </bookViews>
  <sheets>
    <sheet name="资金清单" sheetId="1" r:id="rId1"/>
    <sheet name="汇总" sheetId="2" r:id="rId2"/>
  </sheets>
  <definedNames>
    <definedName name="_xlnm._FilterDatabase" localSheetId="0" hidden="1">资金清单!$A$5:$H$42</definedName>
    <definedName name="_xlnm.Print_Titles" localSheetId="0">资金清单!$1:5</definedName>
  </definedNames>
  <calcPr calcId="144525"/>
</workbook>
</file>

<file path=xl/sharedStrings.xml><?xml version="1.0" encoding="utf-8"?>
<sst xmlns="http://schemas.openxmlformats.org/spreadsheetml/2006/main" count="92">
  <si>
    <t>附件2</t>
  </si>
  <si>
    <t>阜平县2018年第二批统筹整合使用财政涉农资金到位表</t>
  </si>
  <si>
    <t>填报单位：阜平县财政局</t>
  </si>
  <si>
    <t>单位：万元</t>
  </si>
  <si>
    <t>资金名称</t>
  </si>
  <si>
    <t>主管部门</t>
  </si>
  <si>
    <t>资金文号</t>
  </si>
  <si>
    <t>到县规模数</t>
  </si>
  <si>
    <t>实际整合数</t>
  </si>
  <si>
    <t>资金投向（项目名称）</t>
  </si>
  <si>
    <t>备注</t>
  </si>
  <si>
    <t>合计</t>
  </si>
  <si>
    <t>一、中央财政资金</t>
  </si>
  <si>
    <t>财政专项扶贫资金</t>
  </si>
  <si>
    <t>扶贫办</t>
  </si>
  <si>
    <t>冀财农[2018]43号</t>
  </si>
  <si>
    <t>农业局扶贫产业（资产收益）项目</t>
  </si>
  <si>
    <t>中央农业生产发展资金</t>
  </si>
  <si>
    <t>农业局</t>
  </si>
  <si>
    <t>冀财农[2018]95号</t>
  </si>
  <si>
    <t>农工委</t>
  </si>
  <si>
    <t>县政府批复的不整合该资金的批示</t>
  </si>
  <si>
    <t>林业改革发展资金</t>
  </si>
  <si>
    <t>林业局</t>
  </si>
  <si>
    <t>冀财农[2018]91号</t>
  </si>
  <si>
    <t>农业综合开发补助资金</t>
  </si>
  <si>
    <t>农发办</t>
  </si>
  <si>
    <t>冀财农发[2018]10号</t>
  </si>
  <si>
    <t>董家口村街道硬化</t>
  </si>
  <si>
    <t>铁岭村街道硬化</t>
  </si>
  <si>
    <t>革新庄街道硬化</t>
  </si>
  <si>
    <t>白家峪街道硬化</t>
  </si>
  <si>
    <t>吴王口乡三岔村养鸡养殖大棚建设</t>
  </si>
  <si>
    <t>农村综合改革转移支付</t>
  </si>
  <si>
    <t>财政局</t>
  </si>
  <si>
    <t>冀财农改[2018]4号</t>
  </si>
  <si>
    <t>车辆购置税收入补助地方用于一般公路建设项目资金（支持农村公路部分）</t>
  </si>
  <si>
    <t>交通局</t>
  </si>
  <si>
    <t>冀财建〔2018〕165号</t>
  </si>
  <si>
    <t>生猪（牛羊）调出大县奖励资金（省级统筹部分）</t>
  </si>
  <si>
    <t>冀财建[2018]78号</t>
  </si>
  <si>
    <t>农业资源及生态保护补助资金（对农民的直接补贴除外）</t>
  </si>
  <si>
    <t>冀财农[2018]93号</t>
  </si>
  <si>
    <t>中央预算内投资用于“三农”建设部分（不包括重大引调水工程、重点水源工程、江河湖泊治理骨干重大工程、跨界河流开发治理工程、新建中型灌区、大中型灌区续建配套和节水改造、大中型病险水库水闸除险加固、生态建设方面的支出）</t>
  </si>
  <si>
    <t>水利局</t>
  </si>
  <si>
    <t>冀财建[2018]53号</t>
  </si>
  <si>
    <t>水利局东板峪店村等14个村农村饮水安全工程</t>
  </si>
  <si>
    <t>发改局</t>
  </si>
  <si>
    <t>冀财建[2018]102号</t>
  </si>
  <si>
    <t>二、省级财政资金</t>
  </si>
  <si>
    <t>冀财农[2018]101号</t>
  </si>
  <si>
    <t>此文件作废冀财农[2018]57号文件</t>
  </si>
  <si>
    <t>卫计局</t>
  </si>
  <si>
    <t>冀财农[2018]100号</t>
  </si>
  <si>
    <t>省财政厅调回冀财农[2018]8号资金</t>
  </si>
  <si>
    <t>文广新局</t>
  </si>
  <si>
    <t>冀财农[2018]102号</t>
  </si>
  <si>
    <t>省级现代农业生产发展资金</t>
  </si>
  <si>
    <t>保财农[2018]18号</t>
  </si>
  <si>
    <t>省级林业补助资金（不包括世行贷款项目部分、2016年已下达的太行山绿化项目补助、森林生态效益补偿资金、国有林场改革资金）</t>
  </si>
  <si>
    <t>冀财农[2018]63号</t>
  </si>
  <si>
    <t>省级农业产业发展补助资金</t>
  </si>
  <si>
    <t>冀财农[2018]23号</t>
  </si>
  <si>
    <t>省级预算内投资用于“三农”建设部分（不包括重大引调水工程、重点水源工程、江河湖泊治理骨干重大工程、跨界河流开发治理工程、新建中型灌区、大中型灌区续建配套和节水改造、大中型病险水库水闸除险加固、生态建设方面的支出）</t>
  </si>
  <si>
    <t>冀财建[2018]114号</t>
  </si>
  <si>
    <t>三、市级财政资金</t>
  </si>
  <si>
    <t>市级财政专项扶贫资金</t>
  </si>
  <si>
    <t>保财农〔2018〕13号</t>
  </si>
  <si>
    <t>保财农〔2018〕14号</t>
  </si>
  <si>
    <t>市级帮扶工作队经费</t>
  </si>
  <si>
    <t>保财农〔2018〕53号</t>
  </si>
  <si>
    <t>四、县级财政资金</t>
  </si>
  <si>
    <t>县级财政扶贫资金</t>
  </si>
  <si>
    <t>暂无文号</t>
  </si>
  <si>
    <t xml:space="preserve">    注：第二批可安排项目资金额度为14090万元，包括第二批到位资金13810万元和调减第一批林业局项目资金280万元（阜财[2018]122号，对应原上级下达中央资金冀财农[2017]164号80万元、省级资金冀财农[2017]199号10万元、冀财农[2017]22号190万元，共计280万元），调减后的项目资金280万元重新安排到农业局扶贫产业（资产收益）项目。</t>
  </si>
  <si>
    <t>附件1</t>
  </si>
  <si>
    <t>阜平县2018年统筹整合使用财政涉农资金整合一览表</t>
  </si>
  <si>
    <t>序号</t>
  </si>
  <si>
    <t>部门</t>
  </si>
  <si>
    <t>资金级别</t>
  </si>
  <si>
    <t>整合资金总规模</t>
  </si>
  <si>
    <t>计划整合资金规模</t>
  </si>
  <si>
    <t>已整合资金规模</t>
  </si>
  <si>
    <t>中央资金</t>
  </si>
  <si>
    <t>小计</t>
  </si>
  <si>
    <t>省级资金</t>
  </si>
  <si>
    <t>市级资金</t>
  </si>
  <si>
    <t>县级资金</t>
  </si>
  <si>
    <t>中央累计</t>
  </si>
  <si>
    <t>省级累计</t>
  </si>
  <si>
    <t>市级累计</t>
  </si>
  <si>
    <t>县级累计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</si>
</sst>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_ \¥* #,##0.00_ ;_ \¥* \-#,##0.00_ ;_ \¥* \-??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b/>
      <sz val="18"/>
      <name val="仿宋_GB2312"/>
      <family val="3"/>
      <charset val="134"/>
    </font>
    <font>
      <sz val="12"/>
      <name val="仿宋_GB2312"/>
      <family val="3"/>
      <charset val="134"/>
    </font>
    <font>
      <b/>
      <sz val="14"/>
      <name val="仿宋_GB2312"/>
      <family val="3"/>
      <charset val="134"/>
    </font>
    <font>
      <sz val="14"/>
      <name val="仿宋_GB2312"/>
      <family val="3"/>
      <charset val="134"/>
    </font>
    <font>
      <sz val="9"/>
      <color theme="1"/>
      <name val="宋体"/>
      <charset val="134"/>
    </font>
    <font>
      <sz val="9"/>
      <name val="仿宋_GB2312"/>
      <family val="3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2"/>
      <name val="黑体"/>
      <charset val="134"/>
    </font>
    <font>
      <sz val="16"/>
      <name val="黑体"/>
      <charset val="134"/>
    </font>
    <font>
      <sz val="18"/>
      <name val="方正小标宋_GBK"/>
      <charset val="134"/>
    </font>
    <font>
      <b/>
      <sz val="12"/>
      <name val="宋体"/>
      <charset val="134"/>
      <scheme val="major"/>
    </font>
    <font>
      <b/>
      <sz val="12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0"/>
      <color rgb="FF000000"/>
      <name val="宋体"/>
      <charset val="134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8">
    <xf numFmtId="0" fontId="0" fillId="0" borderId="0"/>
    <xf numFmtId="42" fontId="0" fillId="0" borderId="0" applyFon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6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6" fillId="6" borderId="6" applyNumberFormat="0" applyAlignment="0" applyProtection="0">
      <alignment vertical="center"/>
    </xf>
    <xf numFmtId="0" fontId="38" fillId="6" borderId="11" applyNumberFormat="0" applyAlignment="0" applyProtection="0">
      <alignment vertical="center"/>
    </xf>
    <xf numFmtId="0" fontId="29" fillId="10" borderId="8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41" fillId="0" borderId="0"/>
    <xf numFmtId="0" fontId="23" fillId="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42" fillId="0" borderId="0">
      <alignment vertical="center"/>
    </xf>
    <xf numFmtId="177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3" fillId="0" borderId="0">
      <alignment horizontal="right"/>
    </xf>
    <xf numFmtId="0" fontId="44" fillId="0" borderId="0"/>
    <xf numFmtId="0" fontId="41" fillId="0" borderId="0"/>
  </cellStyleXfs>
  <cellXfs count="73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52" applyNumberFormat="1" applyFont="1" applyFill="1" applyAlignment="1">
      <alignment horizontal="left" vertical="center" wrapText="1"/>
    </xf>
    <xf numFmtId="0" fontId="10" fillId="0" borderId="0" xfId="52" applyFont="1" applyFill="1" applyAlignment="1">
      <alignment vertical="center"/>
    </xf>
    <xf numFmtId="0" fontId="11" fillId="0" borderId="0" xfId="52" applyFont="1" applyFill="1" applyBorder="1" applyAlignment="1">
      <alignment vertical="center"/>
    </xf>
    <xf numFmtId="0" fontId="10" fillId="0" borderId="0" xfId="52" applyFont="1" applyFill="1" applyBorder="1" applyAlignment="1">
      <alignment horizontal="center" vertical="center"/>
    </xf>
    <xf numFmtId="0" fontId="10" fillId="0" borderId="0" xfId="52" applyFont="1" applyFill="1" applyAlignment="1">
      <alignment horizontal="center" vertical="center"/>
    </xf>
    <xf numFmtId="0" fontId="10" fillId="0" borderId="0" xfId="52" applyFont="1" applyFill="1" applyAlignment="1">
      <alignment horizontal="left" vertical="center" shrinkToFit="1"/>
    </xf>
    <xf numFmtId="0" fontId="10" fillId="0" borderId="0" xfId="52" applyFont="1" applyFill="1" applyAlignment="1">
      <alignment horizontal="center" vertical="center" wrapText="1" shrinkToFit="1"/>
    </xf>
    <xf numFmtId="0" fontId="12" fillId="0" borderId="0" xfId="52" applyFont="1" applyFill="1" applyAlignment="1">
      <alignment horizontal="center" vertical="center" wrapText="1"/>
    </xf>
    <xf numFmtId="0" fontId="10" fillId="0" borderId="0" xfId="52" applyFont="1" applyFill="1">
      <alignment vertical="center"/>
    </xf>
    <xf numFmtId="0" fontId="13" fillId="0" borderId="0" xfId="52" applyFont="1" applyFill="1" applyBorder="1" applyAlignment="1">
      <alignment vertical="center"/>
    </xf>
    <xf numFmtId="0" fontId="14" fillId="0" borderId="0" xfId="52" applyFont="1" applyFill="1" applyBorder="1" applyAlignment="1">
      <alignment vertical="center"/>
    </xf>
    <xf numFmtId="0" fontId="15" fillId="0" borderId="0" xfId="52" applyFont="1" applyFill="1" applyBorder="1" applyAlignment="1">
      <alignment vertical="center" wrapText="1"/>
    </xf>
    <xf numFmtId="0" fontId="15" fillId="0" borderId="0" xfId="52" applyFont="1" applyFill="1" applyBorder="1" applyAlignment="1">
      <alignment vertical="center"/>
    </xf>
    <xf numFmtId="0" fontId="10" fillId="0" borderId="0" xfId="52" applyFont="1" applyFill="1" applyBorder="1" applyAlignment="1">
      <alignment vertical="center"/>
    </xf>
    <xf numFmtId="0" fontId="12" fillId="0" borderId="0" xfId="52" applyFont="1" applyFill="1" applyBorder="1" applyAlignment="1">
      <alignment vertical="center" wrapText="1"/>
    </xf>
    <xf numFmtId="0" fontId="10" fillId="0" borderId="0" xfId="52" applyFont="1" applyFill="1" applyBorder="1">
      <alignment vertical="center"/>
    </xf>
    <xf numFmtId="0" fontId="16" fillId="0" borderId="0" xfId="52" applyFont="1" applyFill="1" applyAlignment="1">
      <alignment horizontal="center" vertical="center"/>
    </xf>
    <xf numFmtId="0" fontId="2" fillId="0" borderId="0" xfId="52" applyFont="1" applyFill="1" applyAlignment="1">
      <alignment horizontal="center" vertical="center"/>
    </xf>
    <xf numFmtId="0" fontId="2" fillId="0" borderId="0" xfId="52" applyFont="1" applyFill="1" applyAlignment="1">
      <alignment vertical="center"/>
    </xf>
    <xf numFmtId="0" fontId="1" fillId="0" borderId="1" xfId="52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horizontal="left" vertical="center"/>
    </xf>
    <xf numFmtId="0" fontId="17" fillId="0" borderId="1" xfId="52" applyFont="1" applyFill="1" applyBorder="1" applyAlignment="1">
      <alignment horizontal="center" vertical="center" wrapText="1"/>
    </xf>
    <xf numFmtId="0" fontId="18" fillId="0" borderId="1" xfId="52" applyFont="1" applyFill="1" applyBorder="1" applyAlignment="1">
      <alignment horizontal="center" vertical="center"/>
    </xf>
    <xf numFmtId="0" fontId="17" fillId="0" borderId="1" xfId="52" applyFont="1" applyFill="1" applyBorder="1" applyAlignment="1">
      <alignment horizontal="center" vertical="center"/>
    </xf>
    <xf numFmtId="0" fontId="19" fillId="0" borderId="1" xfId="52" applyFont="1" applyFill="1" applyBorder="1" applyAlignment="1">
      <alignment horizontal="center" vertical="center" shrinkToFit="1"/>
    </xf>
    <xf numFmtId="0" fontId="19" fillId="0" borderId="1" xfId="52" applyFont="1" applyFill="1" applyBorder="1" applyAlignment="1">
      <alignment horizontal="center" vertical="center" wrapText="1" shrinkToFit="1"/>
    </xf>
    <xf numFmtId="0" fontId="19" fillId="0" borderId="1" xfId="52" applyFont="1" applyFill="1" applyBorder="1" applyAlignment="1">
      <alignment horizontal="center" vertical="center"/>
    </xf>
    <xf numFmtId="0" fontId="12" fillId="0" borderId="1" xfId="52" applyFont="1" applyFill="1" applyBorder="1" applyAlignment="1">
      <alignment horizontal="center" vertical="center" wrapText="1"/>
    </xf>
    <xf numFmtId="0" fontId="10" fillId="0" borderId="1" xfId="52" applyFont="1" applyFill="1" applyBorder="1" applyAlignment="1">
      <alignment horizontal="center" vertical="center"/>
    </xf>
    <xf numFmtId="0" fontId="19" fillId="0" borderId="1" xfId="52" applyFont="1" applyFill="1" applyBorder="1" applyAlignment="1">
      <alignment horizontal="center" vertical="center" wrapText="1"/>
    </xf>
    <xf numFmtId="0" fontId="10" fillId="0" borderId="1" xfId="52" applyFont="1" applyFill="1" applyBorder="1" applyAlignment="1">
      <alignment horizontal="center" vertical="center" shrinkToFit="1"/>
    </xf>
    <xf numFmtId="0" fontId="10" fillId="0" borderId="1" xfId="52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18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52" applyFont="1" applyFill="1" applyBorder="1" applyAlignment="1">
      <alignment vertical="center" wrapText="1" shrinkToFit="1"/>
    </xf>
    <xf numFmtId="0" fontId="10" fillId="0" borderId="1" xfId="52" applyFont="1" applyFill="1" applyBorder="1" applyAlignment="1">
      <alignment horizontal="center" vertical="center" wrapText="1" shrinkToFit="1"/>
    </xf>
    <xf numFmtId="0" fontId="12" fillId="0" borderId="1" xfId="55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52" applyNumberFormat="1" applyFont="1" applyFill="1" applyBorder="1" applyAlignment="1">
      <alignment horizontal="center" vertical="center" wrapText="1"/>
    </xf>
    <xf numFmtId="0" fontId="10" fillId="0" borderId="0" xfId="52" applyNumberFormat="1" applyFont="1" applyFill="1" applyAlignment="1">
      <alignment horizontal="left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  <cellStyle name="货币 2" xfId="53"/>
    <cellStyle name="常规 4" xfId="54"/>
    <cellStyle name="S5" xfId="55"/>
    <cellStyle name="常规_Sheet1" xfId="56"/>
    <cellStyle name="常规 2 2 10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workbookViewId="0">
      <selection activeCell="B9" sqref="B9:B10"/>
    </sheetView>
  </sheetViews>
  <sheetFormatPr defaultColWidth="10" defaultRowHeight="21" customHeight="1" outlineLevelCol="7"/>
  <cols>
    <col min="1" max="1" width="5.44166666666667" style="31" customWidth="1"/>
    <col min="2" max="2" width="43.775" style="32" customWidth="1"/>
    <col min="3" max="4" width="17.375" style="33" customWidth="1"/>
    <col min="5" max="5" width="16.775" style="31" customWidth="1"/>
    <col min="6" max="6" width="16.6666666666667" style="31" customWidth="1"/>
    <col min="7" max="7" width="42.375" style="34" customWidth="1"/>
    <col min="8" max="187" width="10" style="35"/>
    <col min="188" max="188" width="5.44166666666667" style="35" customWidth="1"/>
    <col min="189" max="189" width="43.775" style="35" customWidth="1"/>
    <col min="190" max="190" width="13" style="35" customWidth="1"/>
    <col min="191" max="252" width="9.44166666666667" style="35" customWidth="1"/>
    <col min="253" max="443" width="10" style="35"/>
    <col min="444" max="444" width="5.44166666666667" style="35" customWidth="1"/>
    <col min="445" max="445" width="43.775" style="35" customWidth="1"/>
    <col min="446" max="446" width="13" style="35" customWidth="1"/>
    <col min="447" max="508" width="9.44166666666667" style="35" customWidth="1"/>
    <col min="509" max="699" width="10" style="35"/>
    <col min="700" max="700" width="5.44166666666667" style="35" customWidth="1"/>
    <col min="701" max="701" width="43.775" style="35" customWidth="1"/>
    <col min="702" max="702" width="13" style="35" customWidth="1"/>
    <col min="703" max="764" width="9.44166666666667" style="35" customWidth="1"/>
    <col min="765" max="955" width="10" style="35"/>
    <col min="956" max="956" width="5.44166666666667" style="35" customWidth="1"/>
    <col min="957" max="957" width="43.775" style="35" customWidth="1"/>
    <col min="958" max="958" width="13" style="35" customWidth="1"/>
    <col min="959" max="1020" width="9.44166666666667" style="35" customWidth="1"/>
    <col min="1021" max="1211" width="10" style="35"/>
    <col min="1212" max="1212" width="5.44166666666667" style="35" customWidth="1"/>
    <col min="1213" max="1213" width="43.775" style="35" customWidth="1"/>
    <col min="1214" max="1214" width="13" style="35" customWidth="1"/>
    <col min="1215" max="1276" width="9.44166666666667" style="35" customWidth="1"/>
    <col min="1277" max="1467" width="10" style="35"/>
    <col min="1468" max="1468" width="5.44166666666667" style="35" customWidth="1"/>
    <col min="1469" max="1469" width="43.775" style="35" customWidth="1"/>
    <col min="1470" max="1470" width="13" style="35" customWidth="1"/>
    <col min="1471" max="1532" width="9.44166666666667" style="35" customWidth="1"/>
    <col min="1533" max="1723" width="10" style="35"/>
    <col min="1724" max="1724" width="5.44166666666667" style="35" customWidth="1"/>
    <col min="1725" max="1725" width="43.775" style="35" customWidth="1"/>
    <col min="1726" max="1726" width="13" style="35" customWidth="1"/>
    <col min="1727" max="1788" width="9.44166666666667" style="35" customWidth="1"/>
    <col min="1789" max="1979" width="10" style="35"/>
    <col min="1980" max="1980" width="5.44166666666667" style="35" customWidth="1"/>
    <col min="1981" max="1981" width="43.775" style="35" customWidth="1"/>
    <col min="1982" max="1982" width="13" style="35" customWidth="1"/>
    <col min="1983" max="2044" width="9.44166666666667" style="35" customWidth="1"/>
    <col min="2045" max="2235" width="10" style="35"/>
    <col min="2236" max="2236" width="5.44166666666667" style="35" customWidth="1"/>
    <col min="2237" max="2237" width="43.775" style="35" customWidth="1"/>
    <col min="2238" max="2238" width="13" style="35" customWidth="1"/>
    <col min="2239" max="2300" width="9.44166666666667" style="35" customWidth="1"/>
    <col min="2301" max="2491" width="10" style="35"/>
    <col min="2492" max="2492" width="5.44166666666667" style="35" customWidth="1"/>
    <col min="2493" max="2493" width="43.775" style="35" customWidth="1"/>
    <col min="2494" max="2494" width="13" style="35" customWidth="1"/>
    <col min="2495" max="2556" width="9.44166666666667" style="35" customWidth="1"/>
    <col min="2557" max="2747" width="10" style="35"/>
    <col min="2748" max="2748" width="5.44166666666667" style="35" customWidth="1"/>
    <col min="2749" max="2749" width="43.775" style="35" customWidth="1"/>
    <col min="2750" max="2750" width="13" style="35" customWidth="1"/>
    <col min="2751" max="2812" width="9.44166666666667" style="35" customWidth="1"/>
    <col min="2813" max="3003" width="10" style="35"/>
    <col min="3004" max="3004" width="5.44166666666667" style="35" customWidth="1"/>
    <col min="3005" max="3005" width="43.775" style="35" customWidth="1"/>
    <col min="3006" max="3006" width="13" style="35" customWidth="1"/>
    <col min="3007" max="3068" width="9.44166666666667" style="35" customWidth="1"/>
    <col min="3069" max="3259" width="10" style="35"/>
    <col min="3260" max="3260" width="5.44166666666667" style="35" customWidth="1"/>
    <col min="3261" max="3261" width="43.775" style="35" customWidth="1"/>
    <col min="3262" max="3262" width="13" style="35" customWidth="1"/>
    <col min="3263" max="3324" width="9.44166666666667" style="35" customWidth="1"/>
    <col min="3325" max="3515" width="10" style="35"/>
    <col min="3516" max="3516" width="5.44166666666667" style="35" customWidth="1"/>
    <col min="3517" max="3517" width="43.775" style="35" customWidth="1"/>
    <col min="3518" max="3518" width="13" style="35" customWidth="1"/>
    <col min="3519" max="3580" width="9.44166666666667" style="35" customWidth="1"/>
    <col min="3581" max="3771" width="10" style="35"/>
    <col min="3772" max="3772" width="5.44166666666667" style="35" customWidth="1"/>
    <col min="3773" max="3773" width="43.775" style="35" customWidth="1"/>
    <col min="3774" max="3774" width="13" style="35" customWidth="1"/>
    <col min="3775" max="3836" width="9.44166666666667" style="35" customWidth="1"/>
    <col min="3837" max="4027" width="10" style="35"/>
    <col min="4028" max="4028" width="5.44166666666667" style="35" customWidth="1"/>
    <col min="4029" max="4029" width="43.775" style="35" customWidth="1"/>
    <col min="4030" max="4030" width="13" style="35" customWidth="1"/>
    <col min="4031" max="4092" width="9.44166666666667" style="35" customWidth="1"/>
    <col min="4093" max="4283" width="10" style="35"/>
    <col min="4284" max="4284" width="5.44166666666667" style="35" customWidth="1"/>
    <col min="4285" max="4285" width="43.775" style="35" customWidth="1"/>
    <col min="4286" max="4286" width="13" style="35" customWidth="1"/>
    <col min="4287" max="4348" width="9.44166666666667" style="35" customWidth="1"/>
    <col min="4349" max="4539" width="10" style="35"/>
    <col min="4540" max="4540" width="5.44166666666667" style="35" customWidth="1"/>
    <col min="4541" max="4541" width="43.775" style="35" customWidth="1"/>
    <col min="4542" max="4542" width="13" style="35" customWidth="1"/>
    <col min="4543" max="4604" width="9.44166666666667" style="35" customWidth="1"/>
    <col min="4605" max="4795" width="10" style="35"/>
    <col min="4796" max="4796" width="5.44166666666667" style="35" customWidth="1"/>
    <col min="4797" max="4797" width="43.775" style="35" customWidth="1"/>
    <col min="4798" max="4798" width="13" style="35" customWidth="1"/>
    <col min="4799" max="4860" width="9.44166666666667" style="35" customWidth="1"/>
    <col min="4861" max="5051" width="10" style="35"/>
    <col min="5052" max="5052" width="5.44166666666667" style="35" customWidth="1"/>
    <col min="5053" max="5053" width="43.775" style="35" customWidth="1"/>
    <col min="5054" max="5054" width="13" style="35" customWidth="1"/>
    <col min="5055" max="5116" width="9.44166666666667" style="35" customWidth="1"/>
    <col min="5117" max="5307" width="10" style="35"/>
    <col min="5308" max="5308" width="5.44166666666667" style="35" customWidth="1"/>
    <col min="5309" max="5309" width="43.775" style="35" customWidth="1"/>
    <col min="5310" max="5310" width="13" style="35" customWidth="1"/>
    <col min="5311" max="5372" width="9.44166666666667" style="35" customWidth="1"/>
    <col min="5373" max="5563" width="10" style="35"/>
    <col min="5564" max="5564" width="5.44166666666667" style="35" customWidth="1"/>
    <col min="5565" max="5565" width="43.775" style="35" customWidth="1"/>
    <col min="5566" max="5566" width="13" style="35" customWidth="1"/>
    <col min="5567" max="5628" width="9.44166666666667" style="35" customWidth="1"/>
    <col min="5629" max="5819" width="10" style="35"/>
    <col min="5820" max="5820" width="5.44166666666667" style="35" customWidth="1"/>
    <col min="5821" max="5821" width="43.775" style="35" customWidth="1"/>
    <col min="5822" max="5822" width="13" style="35" customWidth="1"/>
    <col min="5823" max="5884" width="9.44166666666667" style="35" customWidth="1"/>
    <col min="5885" max="6075" width="10" style="35"/>
    <col min="6076" max="6076" width="5.44166666666667" style="35" customWidth="1"/>
    <col min="6077" max="6077" width="43.775" style="35" customWidth="1"/>
    <col min="6078" max="6078" width="13" style="35" customWidth="1"/>
    <col min="6079" max="6140" width="9.44166666666667" style="35" customWidth="1"/>
    <col min="6141" max="6331" width="10" style="35"/>
    <col min="6332" max="6332" width="5.44166666666667" style="35" customWidth="1"/>
    <col min="6333" max="6333" width="43.775" style="35" customWidth="1"/>
    <col min="6334" max="6334" width="13" style="35" customWidth="1"/>
    <col min="6335" max="6396" width="9.44166666666667" style="35" customWidth="1"/>
    <col min="6397" max="6587" width="10" style="35"/>
    <col min="6588" max="6588" width="5.44166666666667" style="35" customWidth="1"/>
    <col min="6589" max="6589" width="43.775" style="35" customWidth="1"/>
    <col min="6590" max="6590" width="13" style="35" customWidth="1"/>
    <col min="6591" max="6652" width="9.44166666666667" style="35" customWidth="1"/>
    <col min="6653" max="6843" width="10" style="35"/>
    <col min="6844" max="6844" width="5.44166666666667" style="35" customWidth="1"/>
    <col min="6845" max="6845" width="43.775" style="35" customWidth="1"/>
    <col min="6846" max="6846" width="13" style="35" customWidth="1"/>
    <col min="6847" max="6908" width="9.44166666666667" style="35" customWidth="1"/>
    <col min="6909" max="7099" width="10" style="35"/>
    <col min="7100" max="7100" width="5.44166666666667" style="35" customWidth="1"/>
    <col min="7101" max="7101" width="43.775" style="35" customWidth="1"/>
    <col min="7102" max="7102" width="13" style="35" customWidth="1"/>
    <col min="7103" max="7164" width="9.44166666666667" style="35" customWidth="1"/>
    <col min="7165" max="7355" width="10" style="35"/>
    <col min="7356" max="7356" width="5.44166666666667" style="35" customWidth="1"/>
    <col min="7357" max="7357" width="43.775" style="35" customWidth="1"/>
    <col min="7358" max="7358" width="13" style="35" customWidth="1"/>
    <col min="7359" max="7420" width="9.44166666666667" style="35" customWidth="1"/>
    <col min="7421" max="7611" width="10" style="35"/>
    <col min="7612" max="7612" width="5.44166666666667" style="35" customWidth="1"/>
    <col min="7613" max="7613" width="43.775" style="35" customWidth="1"/>
    <col min="7614" max="7614" width="13" style="35" customWidth="1"/>
    <col min="7615" max="7676" width="9.44166666666667" style="35" customWidth="1"/>
    <col min="7677" max="7867" width="10" style="35"/>
    <col min="7868" max="7868" width="5.44166666666667" style="35" customWidth="1"/>
    <col min="7869" max="7869" width="43.775" style="35" customWidth="1"/>
    <col min="7870" max="7870" width="13" style="35" customWidth="1"/>
    <col min="7871" max="7932" width="9.44166666666667" style="35" customWidth="1"/>
    <col min="7933" max="8123" width="10" style="35"/>
    <col min="8124" max="8124" width="5.44166666666667" style="35" customWidth="1"/>
    <col min="8125" max="8125" width="43.775" style="35" customWidth="1"/>
    <col min="8126" max="8126" width="13" style="35" customWidth="1"/>
    <col min="8127" max="8188" width="9.44166666666667" style="35" customWidth="1"/>
    <col min="8189" max="8379" width="10" style="35"/>
    <col min="8380" max="8380" width="5.44166666666667" style="35" customWidth="1"/>
    <col min="8381" max="8381" width="43.775" style="35" customWidth="1"/>
    <col min="8382" max="8382" width="13" style="35" customWidth="1"/>
    <col min="8383" max="8444" width="9.44166666666667" style="35" customWidth="1"/>
    <col min="8445" max="8635" width="10" style="35"/>
    <col min="8636" max="8636" width="5.44166666666667" style="35" customWidth="1"/>
    <col min="8637" max="8637" width="43.775" style="35" customWidth="1"/>
    <col min="8638" max="8638" width="13" style="35" customWidth="1"/>
    <col min="8639" max="8700" width="9.44166666666667" style="35" customWidth="1"/>
    <col min="8701" max="8891" width="10" style="35"/>
    <col min="8892" max="8892" width="5.44166666666667" style="35" customWidth="1"/>
    <col min="8893" max="8893" width="43.775" style="35" customWidth="1"/>
    <col min="8894" max="8894" width="13" style="35" customWidth="1"/>
    <col min="8895" max="8956" width="9.44166666666667" style="35" customWidth="1"/>
    <col min="8957" max="9147" width="10" style="35"/>
    <col min="9148" max="9148" width="5.44166666666667" style="35" customWidth="1"/>
    <col min="9149" max="9149" width="43.775" style="35" customWidth="1"/>
    <col min="9150" max="9150" width="13" style="35" customWidth="1"/>
    <col min="9151" max="9212" width="9.44166666666667" style="35" customWidth="1"/>
    <col min="9213" max="9403" width="10" style="35"/>
    <col min="9404" max="9404" width="5.44166666666667" style="35" customWidth="1"/>
    <col min="9405" max="9405" width="43.775" style="35" customWidth="1"/>
    <col min="9406" max="9406" width="13" style="35" customWidth="1"/>
    <col min="9407" max="9468" width="9.44166666666667" style="35" customWidth="1"/>
    <col min="9469" max="9659" width="10" style="35"/>
    <col min="9660" max="9660" width="5.44166666666667" style="35" customWidth="1"/>
    <col min="9661" max="9661" width="43.775" style="35" customWidth="1"/>
    <col min="9662" max="9662" width="13" style="35" customWidth="1"/>
    <col min="9663" max="9724" width="9.44166666666667" style="35" customWidth="1"/>
    <col min="9725" max="9915" width="10" style="35"/>
    <col min="9916" max="9916" width="5.44166666666667" style="35" customWidth="1"/>
    <col min="9917" max="9917" width="43.775" style="35" customWidth="1"/>
    <col min="9918" max="9918" width="13" style="35" customWidth="1"/>
    <col min="9919" max="9980" width="9.44166666666667" style="35" customWidth="1"/>
    <col min="9981" max="10171" width="10" style="35"/>
    <col min="10172" max="10172" width="5.44166666666667" style="35" customWidth="1"/>
    <col min="10173" max="10173" width="43.775" style="35" customWidth="1"/>
    <col min="10174" max="10174" width="13" style="35" customWidth="1"/>
    <col min="10175" max="10236" width="9.44166666666667" style="35" customWidth="1"/>
    <col min="10237" max="10427" width="10" style="35"/>
    <col min="10428" max="10428" width="5.44166666666667" style="35" customWidth="1"/>
    <col min="10429" max="10429" width="43.775" style="35" customWidth="1"/>
    <col min="10430" max="10430" width="13" style="35" customWidth="1"/>
    <col min="10431" max="10492" width="9.44166666666667" style="35" customWidth="1"/>
    <col min="10493" max="10683" width="10" style="35"/>
    <col min="10684" max="10684" width="5.44166666666667" style="35" customWidth="1"/>
    <col min="10685" max="10685" width="43.775" style="35" customWidth="1"/>
    <col min="10686" max="10686" width="13" style="35" customWidth="1"/>
    <col min="10687" max="10748" width="9.44166666666667" style="35" customWidth="1"/>
    <col min="10749" max="10939" width="10" style="35"/>
    <col min="10940" max="10940" width="5.44166666666667" style="35" customWidth="1"/>
    <col min="10941" max="10941" width="43.775" style="35" customWidth="1"/>
    <col min="10942" max="10942" width="13" style="35" customWidth="1"/>
    <col min="10943" max="11004" width="9.44166666666667" style="35" customWidth="1"/>
    <col min="11005" max="11195" width="10" style="35"/>
    <col min="11196" max="11196" width="5.44166666666667" style="35" customWidth="1"/>
    <col min="11197" max="11197" width="43.775" style="35" customWidth="1"/>
    <col min="11198" max="11198" width="13" style="35" customWidth="1"/>
    <col min="11199" max="11260" width="9.44166666666667" style="35" customWidth="1"/>
    <col min="11261" max="11451" width="10" style="35"/>
    <col min="11452" max="11452" width="5.44166666666667" style="35" customWidth="1"/>
    <col min="11453" max="11453" width="43.775" style="35" customWidth="1"/>
    <col min="11454" max="11454" width="13" style="35" customWidth="1"/>
    <col min="11455" max="11516" width="9.44166666666667" style="35" customWidth="1"/>
    <col min="11517" max="11707" width="10" style="35"/>
    <col min="11708" max="11708" width="5.44166666666667" style="35" customWidth="1"/>
    <col min="11709" max="11709" width="43.775" style="35" customWidth="1"/>
    <col min="11710" max="11710" width="13" style="35" customWidth="1"/>
    <col min="11711" max="11772" width="9.44166666666667" style="35" customWidth="1"/>
    <col min="11773" max="11963" width="10" style="35"/>
    <col min="11964" max="11964" width="5.44166666666667" style="35" customWidth="1"/>
    <col min="11965" max="11965" width="43.775" style="35" customWidth="1"/>
    <col min="11966" max="11966" width="13" style="35" customWidth="1"/>
    <col min="11967" max="12028" width="9.44166666666667" style="35" customWidth="1"/>
    <col min="12029" max="12219" width="10" style="35"/>
    <col min="12220" max="12220" width="5.44166666666667" style="35" customWidth="1"/>
    <col min="12221" max="12221" width="43.775" style="35" customWidth="1"/>
    <col min="12222" max="12222" width="13" style="35" customWidth="1"/>
    <col min="12223" max="12284" width="9.44166666666667" style="35" customWidth="1"/>
    <col min="12285" max="12475" width="10" style="35"/>
    <col min="12476" max="12476" width="5.44166666666667" style="35" customWidth="1"/>
    <col min="12477" max="12477" width="43.775" style="35" customWidth="1"/>
    <col min="12478" max="12478" width="13" style="35" customWidth="1"/>
    <col min="12479" max="12540" width="9.44166666666667" style="35" customWidth="1"/>
    <col min="12541" max="12731" width="10" style="35"/>
    <col min="12732" max="12732" width="5.44166666666667" style="35" customWidth="1"/>
    <col min="12733" max="12733" width="43.775" style="35" customWidth="1"/>
    <col min="12734" max="12734" width="13" style="35" customWidth="1"/>
    <col min="12735" max="12796" width="9.44166666666667" style="35" customWidth="1"/>
    <col min="12797" max="12987" width="10" style="35"/>
    <col min="12988" max="12988" width="5.44166666666667" style="35" customWidth="1"/>
    <col min="12989" max="12989" width="43.775" style="35" customWidth="1"/>
    <col min="12990" max="12990" width="13" style="35" customWidth="1"/>
    <col min="12991" max="13052" width="9.44166666666667" style="35" customWidth="1"/>
    <col min="13053" max="13243" width="10" style="35"/>
    <col min="13244" max="13244" width="5.44166666666667" style="35" customWidth="1"/>
    <col min="13245" max="13245" width="43.775" style="35" customWidth="1"/>
    <col min="13246" max="13246" width="13" style="35" customWidth="1"/>
    <col min="13247" max="13308" width="9.44166666666667" style="35" customWidth="1"/>
    <col min="13309" max="13499" width="10" style="35"/>
    <col min="13500" max="13500" width="5.44166666666667" style="35" customWidth="1"/>
    <col min="13501" max="13501" width="43.775" style="35" customWidth="1"/>
    <col min="13502" max="13502" width="13" style="35" customWidth="1"/>
    <col min="13503" max="13564" width="9.44166666666667" style="35" customWidth="1"/>
    <col min="13565" max="13755" width="10" style="35"/>
    <col min="13756" max="13756" width="5.44166666666667" style="35" customWidth="1"/>
    <col min="13757" max="13757" width="43.775" style="35" customWidth="1"/>
    <col min="13758" max="13758" width="13" style="35" customWidth="1"/>
    <col min="13759" max="13820" width="9.44166666666667" style="35" customWidth="1"/>
    <col min="13821" max="14011" width="10" style="35"/>
    <col min="14012" max="14012" width="5.44166666666667" style="35" customWidth="1"/>
    <col min="14013" max="14013" width="43.775" style="35" customWidth="1"/>
    <col min="14014" max="14014" width="13" style="35" customWidth="1"/>
    <col min="14015" max="14076" width="9.44166666666667" style="35" customWidth="1"/>
    <col min="14077" max="14267" width="10" style="35"/>
    <col min="14268" max="14268" width="5.44166666666667" style="35" customWidth="1"/>
    <col min="14269" max="14269" width="43.775" style="35" customWidth="1"/>
    <col min="14270" max="14270" width="13" style="35" customWidth="1"/>
    <col min="14271" max="14332" width="9.44166666666667" style="35" customWidth="1"/>
    <col min="14333" max="14523" width="10" style="35"/>
    <col min="14524" max="14524" width="5.44166666666667" style="35" customWidth="1"/>
    <col min="14525" max="14525" width="43.775" style="35" customWidth="1"/>
    <col min="14526" max="14526" width="13" style="35" customWidth="1"/>
    <col min="14527" max="14588" width="9.44166666666667" style="35" customWidth="1"/>
    <col min="14589" max="14779" width="10" style="35"/>
    <col min="14780" max="14780" width="5.44166666666667" style="35" customWidth="1"/>
    <col min="14781" max="14781" width="43.775" style="35" customWidth="1"/>
    <col min="14782" max="14782" width="13" style="35" customWidth="1"/>
    <col min="14783" max="14844" width="9.44166666666667" style="35" customWidth="1"/>
    <col min="14845" max="15035" width="10" style="35"/>
    <col min="15036" max="15036" width="5.44166666666667" style="35" customWidth="1"/>
    <col min="15037" max="15037" width="43.775" style="35" customWidth="1"/>
    <col min="15038" max="15038" width="13" style="35" customWidth="1"/>
    <col min="15039" max="15100" width="9.44166666666667" style="35" customWidth="1"/>
    <col min="15101" max="15291" width="10" style="35"/>
    <col min="15292" max="15292" width="5.44166666666667" style="35" customWidth="1"/>
    <col min="15293" max="15293" width="43.775" style="35" customWidth="1"/>
    <col min="15294" max="15294" width="13" style="35" customWidth="1"/>
    <col min="15295" max="15356" width="9.44166666666667" style="35" customWidth="1"/>
    <col min="15357" max="15547" width="10" style="35"/>
    <col min="15548" max="15548" width="5.44166666666667" style="35" customWidth="1"/>
    <col min="15549" max="15549" width="43.775" style="35" customWidth="1"/>
    <col min="15550" max="15550" width="13" style="35" customWidth="1"/>
    <col min="15551" max="15612" width="9.44166666666667" style="35" customWidth="1"/>
    <col min="15613" max="15803" width="10" style="35"/>
    <col min="15804" max="15804" width="5.44166666666667" style="35" customWidth="1"/>
    <col min="15805" max="15805" width="43.775" style="35" customWidth="1"/>
    <col min="15806" max="15806" width="13" style="35" customWidth="1"/>
    <col min="15807" max="15868" width="9.44166666666667" style="35" customWidth="1"/>
    <col min="15869" max="16059" width="10" style="35"/>
    <col min="16060" max="16060" width="5.44166666666667" style="35" customWidth="1"/>
    <col min="16061" max="16061" width="43.775" style="35" customWidth="1"/>
    <col min="16062" max="16062" width="13" style="35" customWidth="1"/>
    <col min="16063" max="16124" width="9.44166666666667" style="35" customWidth="1"/>
    <col min="16125" max="16384" width="10" style="35"/>
  </cols>
  <sheetData>
    <row r="1" ht="24" customHeight="1" spans="1:8">
      <c r="A1" s="36" t="s">
        <v>0</v>
      </c>
      <c r="B1" s="37"/>
      <c r="C1" s="38"/>
      <c r="D1" s="39"/>
      <c r="E1" s="40"/>
      <c r="F1" s="40"/>
      <c r="G1" s="41"/>
      <c r="H1" s="42"/>
    </row>
    <row r="2" ht="34" customHeight="1" spans="1:8">
      <c r="A2" s="43" t="s">
        <v>1</v>
      </c>
      <c r="B2" s="43"/>
      <c r="C2" s="43"/>
      <c r="D2" s="43"/>
      <c r="E2" s="43"/>
      <c r="F2" s="43"/>
      <c r="G2" s="43"/>
      <c r="H2" s="43"/>
    </row>
    <row r="3" customHeight="1" spans="1:8">
      <c r="A3" s="44" t="s">
        <v>2</v>
      </c>
      <c r="B3" s="44"/>
      <c r="C3" s="45"/>
      <c r="D3" s="45"/>
      <c r="E3" s="45"/>
      <c r="F3" s="45"/>
      <c r="G3" s="44" t="s">
        <v>3</v>
      </c>
      <c r="H3" s="44"/>
    </row>
    <row r="4" s="28" customFormat="1" ht="12.6" customHeight="1" spans="1:8">
      <c r="A4" s="46" t="s">
        <v>4</v>
      </c>
      <c r="B4" s="47"/>
      <c r="C4" s="48" t="s">
        <v>5</v>
      </c>
      <c r="D4" s="48" t="s">
        <v>6</v>
      </c>
      <c r="E4" s="49" t="s">
        <v>7</v>
      </c>
      <c r="F4" s="50" t="s">
        <v>8</v>
      </c>
      <c r="G4" s="50" t="s">
        <v>9</v>
      </c>
      <c r="H4" s="50" t="s">
        <v>10</v>
      </c>
    </row>
    <row r="5" s="29" customFormat="1" customHeight="1" spans="1:8">
      <c r="A5" s="46"/>
      <c r="B5" s="47"/>
      <c r="C5" s="48"/>
      <c r="D5" s="48"/>
      <c r="E5" s="49"/>
      <c r="F5" s="50"/>
      <c r="G5" s="50"/>
      <c r="H5" s="50"/>
    </row>
    <row r="6" s="30" customFormat="1" ht="18" customHeight="1" spans="1:8">
      <c r="A6" s="51" t="s">
        <v>11</v>
      </c>
      <c r="B6" s="51"/>
      <c r="C6" s="52"/>
      <c r="D6" s="52"/>
      <c r="E6" s="53">
        <f>E7+E25+E35+E39</f>
        <v>15342.95</v>
      </c>
      <c r="F6" s="53">
        <f>F7+F25+F35+F39</f>
        <v>13810</v>
      </c>
      <c r="G6" s="54"/>
      <c r="H6" s="55"/>
    </row>
    <row r="7" s="30" customFormat="1" customHeight="1" spans="1:8">
      <c r="A7" s="56" t="s">
        <v>12</v>
      </c>
      <c r="B7" s="56"/>
      <c r="C7" s="56"/>
      <c r="D7" s="56"/>
      <c r="E7" s="53">
        <f>SUM(E8:E24)</f>
        <v>7372.05</v>
      </c>
      <c r="F7" s="53">
        <f>SUM(F8:F24)</f>
        <v>6099</v>
      </c>
      <c r="G7" s="54"/>
      <c r="H7" s="55"/>
    </row>
    <row r="8" s="30" customFormat="1" ht="24" customHeight="1" spans="1:8">
      <c r="A8" s="55">
        <v>1</v>
      </c>
      <c r="B8" s="57" t="s">
        <v>13</v>
      </c>
      <c r="C8" s="58" t="s">
        <v>14</v>
      </c>
      <c r="D8" s="58" t="s">
        <v>15</v>
      </c>
      <c r="E8" s="59">
        <v>1506</v>
      </c>
      <c r="F8" s="59">
        <v>1506</v>
      </c>
      <c r="G8" s="54" t="s">
        <v>16</v>
      </c>
      <c r="H8" s="55"/>
    </row>
    <row r="9" s="30" customFormat="1" customHeight="1" spans="1:8">
      <c r="A9" s="55">
        <v>2</v>
      </c>
      <c r="B9" s="57" t="s">
        <v>17</v>
      </c>
      <c r="C9" s="60" t="s">
        <v>18</v>
      </c>
      <c r="D9" s="60" t="s">
        <v>19</v>
      </c>
      <c r="E9" s="59">
        <v>1164</v>
      </c>
      <c r="F9" s="59">
        <v>1164</v>
      </c>
      <c r="G9" s="54" t="s">
        <v>16</v>
      </c>
      <c r="H9" s="55"/>
    </row>
    <row r="10" s="30" customFormat="1" ht="36" customHeight="1" spans="1:8">
      <c r="A10" s="55"/>
      <c r="B10" s="57"/>
      <c r="C10" s="60" t="s">
        <v>20</v>
      </c>
      <c r="D10" s="60" t="s">
        <v>19</v>
      </c>
      <c r="E10" s="59">
        <v>300</v>
      </c>
      <c r="F10" s="59"/>
      <c r="G10" s="54"/>
      <c r="H10" s="61" t="s">
        <v>21</v>
      </c>
    </row>
    <row r="11" s="30" customFormat="1" ht="41" customHeight="1" spans="1:8">
      <c r="A11" s="55">
        <v>3</v>
      </c>
      <c r="B11" s="57" t="s">
        <v>22</v>
      </c>
      <c r="C11" s="62" t="s">
        <v>23</v>
      </c>
      <c r="D11" s="62" t="s">
        <v>24</v>
      </c>
      <c r="E11" s="59">
        <v>43.05</v>
      </c>
      <c r="F11" s="59"/>
      <c r="G11" s="54"/>
      <c r="H11" s="61" t="s">
        <v>21</v>
      </c>
    </row>
    <row r="12" s="30" customFormat="1" customHeight="1" spans="1:8">
      <c r="A12" s="55">
        <v>4</v>
      </c>
      <c r="B12" s="57" t="s">
        <v>25</v>
      </c>
      <c r="C12" s="62" t="s">
        <v>26</v>
      </c>
      <c r="D12" s="62" t="s">
        <v>27</v>
      </c>
      <c r="E12" s="59">
        <v>720</v>
      </c>
      <c r="F12" s="63">
        <v>439.3</v>
      </c>
      <c r="G12" s="54" t="s">
        <v>16</v>
      </c>
      <c r="H12" s="55"/>
    </row>
    <row r="13" s="30" customFormat="1" customHeight="1" spans="1:8">
      <c r="A13" s="55"/>
      <c r="B13" s="57"/>
      <c r="C13" s="62"/>
      <c r="D13" s="62"/>
      <c r="E13" s="59"/>
      <c r="F13" s="64">
        <v>56.7</v>
      </c>
      <c r="G13" s="65" t="s">
        <v>28</v>
      </c>
      <c r="H13" s="55"/>
    </row>
    <row r="14" s="30" customFormat="1" customHeight="1" spans="1:8">
      <c r="A14" s="55"/>
      <c r="B14" s="57"/>
      <c r="C14" s="62"/>
      <c r="D14" s="62"/>
      <c r="E14" s="59"/>
      <c r="F14" s="64">
        <v>26.4</v>
      </c>
      <c r="G14" s="65" t="s">
        <v>29</v>
      </c>
      <c r="H14" s="55"/>
    </row>
    <row r="15" s="30" customFormat="1" customHeight="1" spans="1:8">
      <c r="A15" s="55"/>
      <c r="B15" s="57"/>
      <c r="C15" s="62"/>
      <c r="D15" s="62"/>
      <c r="E15" s="59"/>
      <c r="F15" s="64">
        <v>28.8</v>
      </c>
      <c r="G15" s="65" t="s">
        <v>30</v>
      </c>
      <c r="H15" s="55"/>
    </row>
    <row r="16" s="30" customFormat="1" customHeight="1" spans="1:8">
      <c r="A16" s="55"/>
      <c r="B16" s="57"/>
      <c r="C16" s="62"/>
      <c r="D16" s="62"/>
      <c r="E16" s="59"/>
      <c r="F16" s="64">
        <v>28.8</v>
      </c>
      <c r="G16" s="65" t="s">
        <v>31</v>
      </c>
      <c r="H16" s="55"/>
    </row>
    <row r="17" s="30" customFormat="1" customHeight="1" spans="1:8">
      <c r="A17" s="55"/>
      <c r="B17" s="57"/>
      <c r="C17" s="62"/>
      <c r="D17" s="62"/>
      <c r="E17" s="59"/>
      <c r="F17" s="63">
        <v>140</v>
      </c>
      <c r="G17" s="65" t="s">
        <v>32</v>
      </c>
      <c r="H17" s="55"/>
    </row>
    <row r="18" s="30" customFormat="1" ht="24" customHeight="1" spans="1:8">
      <c r="A18" s="55">
        <v>5</v>
      </c>
      <c r="B18" s="57" t="s">
        <v>33</v>
      </c>
      <c r="C18" s="62" t="s">
        <v>34</v>
      </c>
      <c r="D18" s="62" t="s">
        <v>35</v>
      </c>
      <c r="E18" s="59">
        <v>203</v>
      </c>
      <c r="F18" s="59">
        <v>203</v>
      </c>
      <c r="G18" s="54" t="s">
        <v>16</v>
      </c>
      <c r="H18" s="55"/>
    </row>
    <row r="19" s="30" customFormat="1" ht="36.6" customHeight="1" spans="1:8">
      <c r="A19" s="55">
        <v>6</v>
      </c>
      <c r="B19" s="66" t="s">
        <v>36</v>
      </c>
      <c r="C19" s="62" t="s">
        <v>37</v>
      </c>
      <c r="D19" s="62" t="s">
        <v>38</v>
      </c>
      <c r="E19" s="59">
        <v>930</v>
      </c>
      <c r="F19" s="55"/>
      <c r="G19" s="54"/>
      <c r="H19" s="61" t="s">
        <v>21</v>
      </c>
    </row>
    <row r="20" s="30" customFormat="1" ht="33" customHeight="1" spans="1:8">
      <c r="A20" s="55">
        <v>7</v>
      </c>
      <c r="B20" s="67" t="s">
        <v>39</v>
      </c>
      <c r="C20" s="62" t="s">
        <v>18</v>
      </c>
      <c r="D20" s="62" t="s">
        <v>40</v>
      </c>
      <c r="E20" s="59">
        <v>200</v>
      </c>
      <c r="F20" s="59">
        <v>200</v>
      </c>
      <c r="G20" s="54" t="s">
        <v>16</v>
      </c>
      <c r="H20" s="55"/>
    </row>
    <row r="21" s="30" customFormat="1" ht="32.4" customHeight="1" spans="1:8">
      <c r="A21" s="55">
        <v>8</v>
      </c>
      <c r="B21" s="67" t="s">
        <v>41</v>
      </c>
      <c r="C21" s="60" t="s">
        <v>18</v>
      </c>
      <c r="D21" s="60" t="s">
        <v>42</v>
      </c>
      <c r="E21" s="59">
        <v>6</v>
      </c>
      <c r="F21" s="59">
        <v>6</v>
      </c>
      <c r="G21" s="54" t="s">
        <v>16</v>
      </c>
      <c r="H21" s="55"/>
    </row>
    <row r="22" s="30" customFormat="1" ht="30" customHeight="1" spans="1:8">
      <c r="A22" s="55">
        <v>9</v>
      </c>
      <c r="B22" s="67" t="s">
        <v>43</v>
      </c>
      <c r="C22" s="59" t="s">
        <v>44</v>
      </c>
      <c r="D22" s="59" t="s">
        <v>45</v>
      </c>
      <c r="E22" s="59">
        <v>1800</v>
      </c>
      <c r="F22" s="59">
        <v>973</v>
      </c>
      <c r="G22" s="54" t="s">
        <v>16</v>
      </c>
      <c r="H22" s="55"/>
    </row>
    <row r="23" s="30" customFormat="1" ht="30" customHeight="1" spans="1:8">
      <c r="A23" s="55"/>
      <c r="B23" s="67"/>
      <c r="C23" s="59"/>
      <c r="D23" s="59"/>
      <c r="E23" s="59"/>
      <c r="F23" s="59">
        <v>827</v>
      </c>
      <c r="G23" s="65" t="s">
        <v>46</v>
      </c>
      <c r="H23" s="55"/>
    </row>
    <row r="24" s="30" customFormat="1" ht="27" customHeight="1" spans="1:8">
      <c r="A24" s="55"/>
      <c r="B24" s="67"/>
      <c r="C24" s="62" t="s">
        <v>47</v>
      </c>
      <c r="D24" s="62" t="s">
        <v>48</v>
      </c>
      <c r="E24" s="59">
        <v>500</v>
      </c>
      <c r="F24" s="59">
        <v>500</v>
      </c>
      <c r="G24" s="54" t="s">
        <v>16</v>
      </c>
      <c r="H24" s="55"/>
    </row>
    <row r="25" s="30" customFormat="1" ht="31.95" customHeight="1" spans="1:8">
      <c r="A25" s="56" t="s">
        <v>49</v>
      </c>
      <c r="B25" s="56"/>
      <c r="C25" s="56"/>
      <c r="D25" s="56"/>
      <c r="E25" s="53">
        <f>SUM(E26:E34)</f>
        <v>4665.9</v>
      </c>
      <c r="F25" s="53">
        <f>SUM(F26:F34)</f>
        <v>4556</v>
      </c>
      <c r="G25" s="54"/>
      <c r="H25" s="55"/>
    </row>
    <row r="26" s="30" customFormat="1" ht="50" customHeight="1" spans="1:8">
      <c r="A26" s="55">
        <v>1</v>
      </c>
      <c r="B26" s="57" t="s">
        <v>13</v>
      </c>
      <c r="C26" s="62" t="s">
        <v>14</v>
      </c>
      <c r="D26" s="62" t="s">
        <v>50</v>
      </c>
      <c r="E26" s="59">
        <v>2433</v>
      </c>
      <c r="F26" s="59">
        <v>2433</v>
      </c>
      <c r="G26" s="54" t="s">
        <v>16</v>
      </c>
      <c r="H26" s="58" t="s">
        <v>51</v>
      </c>
    </row>
    <row r="27" s="30" customFormat="1" ht="49" customHeight="1" spans="1:8">
      <c r="A27" s="55"/>
      <c r="B27" s="57"/>
      <c r="C27" s="62" t="s">
        <v>52</v>
      </c>
      <c r="D27" s="62" t="s">
        <v>53</v>
      </c>
      <c r="E27" s="59">
        <v>-618.1</v>
      </c>
      <c r="F27" s="59"/>
      <c r="G27" s="68"/>
      <c r="H27" s="58" t="s">
        <v>54</v>
      </c>
    </row>
    <row r="28" s="30" customFormat="1" ht="49" customHeight="1" spans="1:8">
      <c r="A28" s="55"/>
      <c r="B28" s="57"/>
      <c r="C28" s="62" t="s">
        <v>55</v>
      </c>
      <c r="D28" s="62" t="s">
        <v>53</v>
      </c>
      <c r="E28" s="59">
        <v>-156</v>
      </c>
      <c r="F28" s="59"/>
      <c r="G28" s="68"/>
      <c r="H28" s="58" t="s">
        <v>54</v>
      </c>
    </row>
    <row r="29" s="30" customFormat="1" ht="28" customHeight="1" spans="1:8">
      <c r="A29" s="55"/>
      <c r="B29" s="57"/>
      <c r="C29" s="62" t="s">
        <v>14</v>
      </c>
      <c r="D29" s="62" t="s">
        <v>56</v>
      </c>
      <c r="E29" s="59">
        <v>2346.2</v>
      </c>
      <c r="F29" s="59">
        <v>2000</v>
      </c>
      <c r="G29" s="54" t="s">
        <v>16</v>
      </c>
      <c r="H29" s="55"/>
    </row>
    <row r="30" s="30" customFormat="1" ht="43.95" customHeight="1" spans="1:8">
      <c r="A30" s="55"/>
      <c r="B30" s="57"/>
      <c r="C30" s="62" t="s">
        <v>52</v>
      </c>
      <c r="D30" s="62" t="s">
        <v>56</v>
      </c>
      <c r="E30" s="59">
        <v>137.8</v>
      </c>
      <c r="F30" s="59"/>
      <c r="G30" s="68"/>
      <c r="H30" s="61" t="s">
        <v>21</v>
      </c>
    </row>
    <row r="31" s="30" customFormat="1" customHeight="1" spans="1:8">
      <c r="A31" s="55">
        <v>2</v>
      </c>
      <c r="B31" s="57" t="s">
        <v>57</v>
      </c>
      <c r="C31" s="62" t="s">
        <v>18</v>
      </c>
      <c r="D31" s="62" t="s">
        <v>58</v>
      </c>
      <c r="E31" s="59">
        <v>3</v>
      </c>
      <c r="F31" s="59">
        <v>3</v>
      </c>
      <c r="G31" s="54" t="s">
        <v>16</v>
      </c>
      <c r="H31" s="55"/>
    </row>
    <row r="32" s="30" customFormat="1" ht="43" customHeight="1" spans="1:8">
      <c r="A32" s="55">
        <v>3</v>
      </c>
      <c r="B32" s="66" t="s">
        <v>59</v>
      </c>
      <c r="C32" s="62" t="s">
        <v>23</v>
      </c>
      <c r="D32" s="62" t="s">
        <v>60</v>
      </c>
      <c r="E32" s="59">
        <v>400</v>
      </c>
      <c r="F32" s="59"/>
      <c r="G32" s="54"/>
      <c r="H32" s="61" t="s">
        <v>21</v>
      </c>
    </row>
    <row r="33" s="30" customFormat="1" ht="25" customHeight="1" spans="1:8">
      <c r="A33" s="55">
        <v>4</v>
      </c>
      <c r="B33" s="57" t="s">
        <v>61</v>
      </c>
      <c r="C33" s="62" t="s">
        <v>18</v>
      </c>
      <c r="D33" s="62" t="s">
        <v>62</v>
      </c>
      <c r="E33" s="59">
        <v>40</v>
      </c>
      <c r="F33" s="59">
        <v>40</v>
      </c>
      <c r="G33" s="54" t="s">
        <v>16</v>
      </c>
      <c r="H33" s="55"/>
    </row>
    <row r="34" s="30" customFormat="1" ht="66" customHeight="1" spans="1:8">
      <c r="A34" s="55">
        <v>5</v>
      </c>
      <c r="B34" s="67" t="s">
        <v>63</v>
      </c>
      <c r="C34" s="62" t="s">
        <v>47</v>
      </c>
      <c r="D34" s="62" t="s">
        <v>64</v>
      </c>
      <c r="E34" s="59">
        <v>80</v>
      </c>
      <c r="F34" s="59">
        <v>80</v>
      </c>
      <c r="G34" s="65" t="s">
        <v>46</v>
      </c>
      <c r="H34" s="55"/>
    </row>
    <row r="35" s="30" customFormat="1" ht="21.75" customHeight="1" spans="1:8">
      <c r="A35" s="56" t="s">
        <v>65</v>
      </c>
      <c r="B35" s="56"/>
      <c r="C35" s="56"/>
      <c r="D35" s="56"/>
      <c r="E35" s="53">
        <f>SUM(E36:E38)</f>
        <v>2805</v>
      </c>
      <c r="F35" s="53">
        <f>SUM(F36:F38)</f>
        <v>2655</v>
      </c>
      <c r="G35" s="54"/>
      <c r="H35" s="55"/>
    </row>
    <row r="36" s="30" customFormat="1" ht="21.75" customHeight="1" spans="1:8">
      <c r="A36" s="58">
        <v>1</v>
      </c>
      <c r="B36" s="69" t="s">
        <v>66</v>
      </c>
      <c r="C36" s="70" t="s">
        <v>14</v>
      </c>
      <c r="D36" s="70" t="s">
        <v>67</v>
      </c>
      <c r="E36" s="59">
        <v>2245</v>
      </c>
      <c r="F36" s="59">
        <v>2245</v>
      </c>
      <c r="G36" s="54" t="s">
        <v>16</v>
      </c>
      <c r="H36" s="55"/>
    </row>
    <row r="37" s="30" customFormat="1" ht="25" customHeight="1" spans="1:8">
      <c r="A37" s="58"/>
      <c r="B37" s="69"/>
      <c r="C37" s="70" t="s">
        <v>14</v>
      </c>
      <c r="D37" s="70" t="s">
        <v>68</v>
      </c>
      <c r="E37" s="59">
        <v>150</v>
      </c>
      <c r="F37" s="59"/>
      <c r="G37" s="54"/>
      <c r="H37" s="61" t="s">
        <v>69</v>
      </c>
    </row>
    <row r="38" s="30" customFormat="1" ht="16" customHeight="1" spans="1:8">
      <c r="A38" s="58"/>
      <c r="B38" s="69"/>
      <c r="C38" s="70" t="s">
        <v>14</v>
      </c>
      <c r="D38" s="70" t="s">
        <v>70</v>
      </c>
      <c r="E38" s="59">
        <v>410</v>
      </c>
      <c r="F38" s="59">
        <v>410</v>
      </c>
      <c r="G38" s="54" t="s">
        <v>16</v>
      </c>
      <c r="H38" s="55"/>
    </row>
    <row r="39" s="30" customFormat="1" ht="21.75" customHeight="1" spans="1:8">
      <c r="A39" s="56" t="s">
        <v>71</v>
      </c>
      <c r="B39" s="56"/>
      <c r="C39" s="67"/>
      <c r="D39" s="67"/>
      <c r="E39" s="53">
        <f>SUM(E40:E40)</f>
        <v>500</v>
      </c>
      <c r="F39" s="53">
        <f>SUM(F40:F40)</f>
        <v>500</v>
      </c>
      <c r="G39" s="54"/>
      <c r="H39" s="55"/>
    </row>
    <row r="40" s="30" customFormat="1" ht="21.75" customHeight="1" spans="1:8">
      <c r="A40" s="58">
        <v>1</v>
      </c>
      <c r="B40" s="71" t="s">
        <v>72</v>
      </c>
      <c r="C40" s="62" t="s">
        <v>14</v>
      </c>
      <c r="D40" s="62" t="s">
        <v>73</v>
      </c>
      <c r="E40" s="59">
        <v>500</v>
      </c>
      <c r="F40" s="59">
        <v>500</v>
      </c>
      <c r="G40" s="54" t="s">
        <v>16</v>
      </c>
      <c r="H40" s="55"/>
    </row>
    <row r="41" customHeight="1" spans="1:8">
      <c r="A41" s="72" t="s">
        <v>74</v>
      </c>
      <c r="B41" s="72"/>
      <c r="C41" s="72"/>
      <c r="D41" s="72"/>
      <c r="E41" s="72"/>
      <c r="F41" s="72"/>
      <c r="G41" s="72"/>
      <c r="H41" s="72"/>
    </row>
    <row r="42" customHeight="1" spans="1:8">
      <c r="A42" s="72"/>
      <c r="B42" s="72"/>
      <c r="C42" s="72"/>
      <c r="D42" s="72"/>
      <c r="E42" s="72"/>
      <c r="F42" s="72"/>
      <c r="G42" s="72"/>
      <c r="H42" s="72"/>
    </row>
  </sheetData>
  <autoFilter ref="A5:H42">
    <extLst/>
  </autoFilter>
  <mergeCells count="32">
    <mergeCell ref="A2:H2"/>
    <mergeCell ref="A3:B3"/>
    <mergeCell ref="G3:H3"/>
    <mergeCell ref="A6:B6"/>
    <mergeCell ref="A7:B7"/>
    <mergeCell ref="A25:B25"/>
    <mergeCell ref="A35:B35"/>
    <mergeCell ref="A39:B39"/>
    <mergeCell ref="A9:A10"/>
    <mergeCell ref="A12:A17"/>
    <mergeCell ref="A22:A24"/>
    <mergeCell ref="A26:A30"/>
    <mergeCell ref="A36:A38"/>
    <mergeCell ref="B9:B10"/>
    <mergeCell ref="B12:B17"/>
    <mergeCell ref="B22:B24"/>
    <mergeCell ref="B26:B30"/>
    <mergeCell ref="B36:B38"/>
    <mergeCell ref="C4:C5"/>
    <mergeCell ref="C12:C17"/>
    <mergeCell ref="C22:C23"/>
    <mergeCell ref="D4:D5"/>
    <mergeCell ref="D12:D17"/>
    <mergeCell ref="D22:D23"/>
    <mergeCell ref="E4:E5"/>
    <mergeCell ref="E12:E17"/>
    <mergeCell ref="E22:E23"/>
    <mergeCell ref="F4:F5"/>
    <mergeCell ref="G4:G5"/>
    <mergeCell ref="H4:H5"/>
    <mergeCell ref="A4:B5"/>
    <mergeCell ref="A41:G42"/>
  </mergeCells>
  <printOptions horizontalCentered="1"/>
  <pageMargins left="0.313888888888889" right="0.313888888888889" top="0.313888888888889" bottom="0.2125" header="0.313888888888889" footer="0.313888888888889"/>
  <pageSetup paperSize="9" scale="84" firstPageNumber="24" fitToHeight="0" orientation="landscape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8"/>
  <sheetViews>
    <sheetView tabSelected="1" topLeftCell="A13" workbookViewId="0">
      <selection activeCell="J21" sqref="J21"/>
    </sheetView>
  </sheetViews>
  <sheetFormatPr defaultColWidth="9" defaultRowHeight="14.25"/>
  <cols>
    <col min="1" max="1" width="7.5" style="4" customWidth="1"/>
    <col min="2" max="2" width="11.5" style="4" customWidth="1"/>
    <col min="3" max="3" width="15" style="4" customWidth="1"/>
    <col min="4" max="4" width="27.625" style="4" customWidth="1"/>
    <col min="5" max="5" width="22" style="4" customWidth="1"/>
    <col min="6" max="6" width="25.375" style="4" customWidth="1"/>
    <col min="7" max="7" width="17.25" style="4" customWidth="1"/>
    <col min="8" max="255" width="9" style="4"/>
    <col min="256" max="16384" width="9" style="3"/>
  </cols>
  <sheetData>
    <row r="1" spans="1:1">
      <c r="A1" s="4" t="s">
        <v>75</v>
      </c>
    </row>
    <row r="2" ht="25.5" customHeight="1" spans="1:7">
      <c r="A2" s="5" t="s">
        <v>76</v>
      </c>
      <c r="B2" s="5"/>
      <c r="C2" s="5"/>
      <c r="D2" s="5"/>
      <c r="E2" s="5"/>
      <c r="F2" s="5"/>
      <c r="G2" s="5"/>
    </row>
    <row r="3" ht="21" customHeight="1" spans="1:7">
      <c r="A3" s="6"/>
      <c r="B3" s="6"/>
      <c r="C3" s="6"/>
      <c r="D3" s="7" t="s">
        <v>3</v>
      </c>
      <c r="E3" s="7"/>
      <c r="F3" s="7"/>
      <c r="G3" s="7"/>
    </row>
    <row r="4" ht="37.5" spans="1:7">
      <c r="A4" s="8" t="s">
        <v>77</v>
      </c>
      <c r="B4" s="8" t="s">
        <v>78</v>
      </c>
      <c r="C4" s="8" t="s">
        <v>79</v>
      </c>
      <c r="D4" s="8" t="s">
        <v>80</v>
      </c>
      <c r="E4" s="8" t="s">
        <v>81</v>
      </c>
      <c r="F4" s="8" t="s">
        <v>82</v>
      </c>
      <c r="G4" s="8" t="s">
        <v>10</v>
      </c>
    </row>
    <row r="5" ht="17" customHeight="1" spans="1:7">
      <c r="A5" s="9">
        <v>1</v>
      </c>
      <c r="B5" s="9" t="s">
        <v>34</v>
      </c>
      <c r="C5" s="9" t="s">
        <v>83</v>
      </c>
      <c r="D5" s="9">
        <v>203</v>
      </c>
      <c r="E5" s="9">
        <v>203</v>
      </c>
      <c r="F5" s="9">
        <v>203</v>
      </c>
      <c r="G5" s="10"/>
    </row>
    <row r="6" s="1" customFormat="1" ht="17" customHeight="1" spans="1:7">
      <c r="A6" s="9"/>
      <c r="B6" s="9"/>
      <c r="C6" s="8" t="s">
        <v>84</v>
      </c>
      <c r="D6" s="8">
        <f t="shared" ref="D6:F6" si="0">SUM(D5:D5)</f>
        <v>203</v>
      </c>
      <c r="E6" s="8">
        <f t="shared" si="0"/>
        <v>203</v>
      </c>
      <c r="F6" s="8">
        <f t="shared" si="0"/>
        <v>203</v>
      </c>
      <c r="G6" s="11"/>
    </row>
    <row r="7" ht="17" customHeight="1" spans="1:7">
      <c r="A7" s="12">
        <v>2</v>
      </c>
      <c r="B7" s="12" t="s">
        <v>18</v>
      </c>
      <c r="C7" s="9" t="s">
        <v>83</v>
      </c>
      <c r="D7" s="9">
        <v>1370</v>
      </c>
      <c r="E7" s="9">
        <v>1370</v>
      </c>
      <c r="F7" s="9">
        <v>1370</v>
      </c>
      <c r="G7" s="13"/>
    </row>
    <row r="8" ht="17" customHeight="1" spans="1:7">
      <c r="A8" s="14"/>
      <c r="B8" s="14"/>
      <c r="C8" s="9" t="s">
        <v>85</v>
      </c>
      <c r="D8" s="9">
        <v>43</v>
      </c>
      <c r="E8" s="9">
        <v>43</v>
      </c>
      <c r="F8" s="9">
        <v>43</v>
      </c>
      <c r="G8" s="13"/>
    </row>
    <row r="9" s="1" customFormat="1" ht="17" customHeight="1" spans="1:7">
      <c r="A9" s="15"/>
      <c r="B9" s="15"/>
      <c r="C9" s="8" t="s">
        <v>84</v>
      </c>
      <c r="D9" s="8">
        <f t="shared" ref="D9:F9" si="1">SUM(D7:D8)</f>
        <v>1413</v>
      </c>
      <c r="E9" s="8">
        <f t="shared" si="1"/>
        <v>1413</v>
      </c>
      <c r="F9" s="8">
        <f t="shared" si="1"/>
        <v>1413</v>
      </c>
      <c r="G9" s="11"/>
    </row>
    <row r="10" s="1" customFormat="1" ht="17" customHeight="1" spans="1:7">
      <c r="A10" s="16">
        <v>3</v>
      </c>
      <c r="B10" s="16" t="s">
        <v>20</v>
      </c>
      <c r="C10" s="9" t="s">
        <v>83</v>
      </c>
      <c r="D10" s="9">
        <v>300</v>
      </c>
      <c r="E10" s="9">
        <v>0</v>
      </c>
      <c r="F10" s="9">
        <v>0</v>
      </c>
      <c r="G10" s="11"/>
    </row>
    <row r="11" s="2" customFormat="1" ht="17" customHeight="1" spans="1:7">
      <c r="A11" s="17"/>
      <c r="B11" s="16"/>
      <c r="C11" s="8" t="s">
        <v>84</v>
      </c>
      <c r="D11" s="8">
        <f t="shared" ref="D11:F11" si="2">SUM(D10:D10)</f>
        <v>300</v>
      </c>
      <c r="E11" s="8">
        <f t="shared" si="2"/>
        <v>0</v>
      </c>
      <c r="F11" s="8">
        <f t="shared" si="2"/>
        <v>0</v>
      </c>
      <c r="G11" s="11"/>
    </row>
    <row r="12" s="1" customFormat="1" ht="17" customHeight="1" spans="1:256">
      <c r="A12" s="9">
        <v>5</v>
      </c>
      <c r="B12" s="12" t="s">
        <v>26</v>
      </c>
      <c r="C12" s="9" t="s">
        <v>83</v>
      </c>
      <c r="D12" s="9">
        <v>720</v>
      </c>
      <c r="E12" s="9">
        <v>720</v>
      </c>
      <c r="F12" s="9">
        <v>720</v>
      </c>
      <c r="G12" s="10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3"/>
    </row>
    <row r="13" s="1" customFormat="1" ht="17" customHeight="1" spans="1:7">
      <c r="A13" s="9"/>
      <c r="B13" s="15"/>
      <c r="C13" s="8" t="s">
        <v>84</v>
      </c>
      <c r="D13" s="8">
        <f t="shared" ref="D13:F13" si="3">SUM(D12:D12)</f>
        <v>720</v>
      </c>
      <c r="E13" s="8">
        <f t="shared" si="3"/>
        <v>720</v>
      </c>
      <c r="F13" s="8">
        <f t="shared" si="3"/>
        <v>720</v>
      </c>
      <c r="G13" s="11"/>
    </row>
    <row r="14" s="1" customFormat="1" ht="17" customHeight="1" spans="1:256">
      <c r="A14" s="9">
        <v>6</v>
      </c>
      <c r="B14" s="12" t="s">
        <v>23</v>
      </c>
      <c r="C14" s="9" t="s">
        <v>83</v>
      </c>
      <c r="D14" s="9">
        <v>43.05</v>
      </c>
      <c r="E14" s="9">
        <v>0</v>
      </c>
      <c r="F14" s="9">
        <v>0</v>
      </c>
      <c r="G14" s="10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3"/>
    </row>
    <row r="15" ht="17" customHeight="1" spans="1:7">
      <c r="A15" s="9"/>
      <c r="B15" s="14"/>
      <c r="C15" s="9" t="s">
        <v>85</v>
      </c>
      <c r="D15" s="9">
        <v>400</v>
      </c>
      <c r="E15" s="9">
        <v>0</v>
      </c>
      <c r="F15" s="9">
        <v>0</v>
      </c>
      <c r="G15" s="10"/>
    </row>
    <row r="16" s="1" customFormat="1" ht="17" customHeight="1" spans="1:7">
      <c r="A16" s="9"/>
      <c r="B16" s="15"/>
      <c r="C16" s="8" t="s">
        <v>84</v>
      </c>
      <c r="D16" s="8">
        <f t="shared" ref="D16:F16" si="4">SUM(D14:D15)</f>
        <v>443.05</v>
      </c>
      <c r="E16" s="8">
        <f t="shared" si="4"/>
        <v>0</v>
      </c>
      <c r="F16" s="8">
        <f t="shared" si="4"/>
        <v>0</v>
      </c>
      <c r="G16" s="11"/>
    </row>
    <row r="17" s="1" customFormat="1" ht="17" customHeight="1" spans="1:256">
      <c r="A17" s="9">
        <v>7</v>
      </c>
      <c r="B17" s="12" t="s">
        <v>44</v>
      </c>
      <c r="C17" s="9" t="s">
        <v>83</v>
      </c>
      <c r="D17" s="9">
        <v>1800</v>
      </c>
      <c r="E17" s="9">
        <v>1800</v>
      </c>
      <c r="F17" s="9">
        <v>1800</v>
      </c>
      <c r="G17" s="10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3"/>
    </row>
    <row r="18" s="1" customFormat="1" ht="17" customHeight="1" spans="1:7">
      <c r="A18" s="9"/>
      <c r="B18" s="15"/>
      <c r="C18" s="8" t="s">
        <v>84</v>
      </c>
      <c r="D18" s="8">
        <f t="shared" ref="D18:F18" si="5">SUM(D17:D17)</f>
        <v>1800</v>
      </c>
      <c r="E18" s="8">
        <f t="shared" si="5"/>
        <v>1800</v>
      </c>
      <c r="F18" s="8">
        <f t="shared" si="5"/>
        <v>1800</v>
      </c>
      <c r="G18" s="11"/>
    </row>
    <row r="19" ht="17" customHeight="1" spans="1:7">
      <c r="A19" s="9">
        <v>8</v>
      </c>
      <c r="B19" s="12" t="s">
        <v>14</v>
      </c>
      <c r="C19" s="9" t="s">
        <v>83</v>
      </c>
      <c r="D19" s="9">
        <v>1506</v>
      </c>
      <c r="E19" s="9">
        <v>1506</v>
      </c>
      <c r="F19" s="9">
        <v>1506</v>
      </c>
      <c r="G19" s="10"/>
    </row>
    <row r="20" s="1" customFormat="1" ht="17" customHeight="1" spans="1:256">
      <c r="A20" s="9"/>
      <c r="B20" s="14"/>
      <c r="C20" s="9" t="s">
        <v>85</v>
      </c>
      <c r="D20" s="9">
        <v>4779.2</v>
      </c>
      <c r="E20" s="9">
        <v>4433</v>
      </c>
      <c r="F20" s="9">
        <v>4433</v>
      </c>
      <c r="G20" s="18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3"/>
    </row>
    <row r="21" ht="17" customHeight="1" spans="1:7">
      <c r="A21" s="9"/>
      <c r="B21" s="14"/>
      <c r="C21" s="9" t="s">
        <v>86</v>
      </c>
      <c r="D21" s="9">
        <v>2805</v>
      </c>
      <c r="E21" s="9">
        <v>2655</v>
      </c>
      <c r="F21" s="9">
        <v>2655</v>
      </c>
      <c r="G21" s="18"/>
    </row>
    <row r="22" s="1" customFormat="1" ht="17" customHeight="1" spans="1:256">
      <c r="A22" s="9"/>
      <c r="B22" s="14"/>
      <c r="C22" s="9" t="s">
        <v>87</v>
      </c>
      <c r="D22" s="9">
        <v>500</v>
      </c>
      <c r="E22" s="9">
        <v>500</v>
      </c>
      <c r="F22" s="9">
        <v>500</v>
      </c>
      <c r="G22" s="10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3"/>
    </row>
    <row r="23" s="1" customFormat="1" ht="17" customHeight="1" spans="1:7">
      <c r="A23" s="9"/>
      <c r="B23" s="15"/>
      <c r="C23" s="8" t="s">
        <v>84</v>
      </c>
      <c r="D23" s="19">
        <f t="shared" ref="D23:F23" si="6">SUM(D19:D22)</f>
        <v>9590.2</v>
      </c>
      <c r="E23" s="19">
        <f t="shared" si="6"/>
        <v>9094</v>
      </c>
      <c r="F23" s="19">
        <f t="shared" si="6"/>
        <v>9094</v>
      </c>
      <c r="G23" s="11"/>
    </row>
    <row r="24" ht="17" customHeight="1" spans="1:7">
      <c r="A24" s="12">
        <v>9</v>
      </c>
      <c r="B24" s="12" t="s">
        <v>47</v>
      </c>
      <c r="C24" s="9" t="s">
        <v>83</v>
      </c>
      <c r="D24" s="9">
        <v>500</v>
      </c>
      <c r="E24" s="9">
        <v>500</v>
      </c>
      <c r="F24" s="9">
        <v>500</v>
      </c>
      <c r="G24" s="10"/>
    </row>
    <row r="25" s="3" customFormat="1" ht="17" customHeight="1" spans="1:7">
      <c r="A25" s="20"/>
      <c r="B25" s="20"/>
      <c r="C25" s="9" t="s">
        <v>85</v>
      </c>
      <c r="D25" s="9">
        <v>80</v>
      </c>
      <c r="E25" s="9">
        <v>80</v>
      </c>
      <c r="F25" s="9">
        <v>80</v>
      </c>
      <c r="G25" s="10"/>
    </row>
    <row r="26" s="1" customFormat="1" ht="17" customHeight="1" spans="1:7">
      <c r="A26" s="15"/>
      <c r="B26" s="15"/>
      <c r="C26" s="8" t="s">
        <v>84</v>
      </c>
      <c r="D26" s="8">
        <f t="shared" ref="D26:F26" si="7">SUM(D24:D25)</f>
        <v>580</v>
      </c>
      <c r="E26" s="8">
        <f t="shared" si="7"/>
        <v>580</v>
      </c>
      <c r="F26" s="8">
        <f t="shared" si="7"/>
        <v>580</v>
      </c>
      <c r="G26" s="11"/>
    </row>
    <row r="27" s="2" customFormat="1" ht="17" customHeight="1" spans="1:7">
      <c r="A27" s="21">
        <v>10</v>
      </c>
      <c r="B27" s="21" t="s">
        <v>52</v>
      </c>
      <c r="C27" s="9" t="s">
        <v>85</v>
      </c>
      <c r="D27" s="9">
        <v>-480.3</v>
      </c>
      <c r="E27" s="9">
        <v>0</v>
      </c>
      <c r="F27" s="9">
        <v>0</v>
      </c>
      <c r="G27" s="11"/>
    </row>
    <row r="28" s="2" customFormat="1" ht="17" customHeight="1" spans="1:7">
      <c r="A28" s="21">
        <v>11</v>
      </c>
      <c r="B28" s="21" t="s">
        <v>55</v>
      </c>
      <c r="C28" s="9" t="s">
        <v>85</v>
      </c>
      <c r="D28" s="9">
        <v>-156</v>
      </c>
      <c r="E28" s="9">
        <v>0</v>
      </c>
      <c r="F28" s="9">
        <v>0</v>
      </c>
      <c r="G28" s="11"/>
    </row>
    <row r="29" ht="17" customHeight="1" spans="1:7">
      <c r="A29" s="21">
        <v>12</v>
      </c>
      <c r="B29" s="9" t="s">
        <v>37</v>
      </c>
      <c r="C29" s="9" t="s">
        <v>83</v>
      </c>
      <c r="D29" s="9">
        <v>930</v>
      </c>
      <c r="E29" s="9">
        <v>0</v>
      </c>
      <c r="F29" s="9">
        <v>0</v>
      </c>
      <c r="G29" s="10"/>
    </row>
    <row r="30" ht="17" customHeight="1" spans="1:7">
      <c r="A30" s="22"/>
      <c r="B30" s="22"/>
      <c r="C30" s="9" t="s">
        <v>88</v>
      </c>
      <c r="D30" s="23">
        <f t="shared" ref="D30:F30" si="8">D5+D7+D12+D14+D17+D19+D24+D29+D10</f>
        <v>7372.05</v>
      </c>
      <c r="E30" s="23">
        <f t="shared" si="8"/>
        <v>6099</v>
      </c>
      <c r="F30" s="23">
        <f t="shared" si="8"/>
        <v>6099</v>
      </c>
      <c r="G30" s="10"/>
    </row>
    <row r="31" ht="17" customHeight="1" spans="1:7">
      <c r="A31" s="22"/>
      <c r="B31" s="22"/>
      <c r="C31" s="9" t="s">
        <v>89</v>
      </c>
      <c r="D31" s="23">
        <f t="shared" ref="D31:F31" si="9">D8+D15+D20+D25+D27+D28</f>
        <v>4665.9</v>
      </c>
      <c r="E31" s="23">
        <f t="shared" si="9"/>
        <v>4556</v>
      </c>
      <c r="F31" s="23">
        <f t="shared" si="9"/>
        <v>4556</v>
      </c>
      <c r="G31" s="10"/>
    </row>
    <row r="32" ht="17" customHeight="1" spans="1:7">
      <c r="A32" s="22"/>
      <c r="B32" s="22"/>
      <c r="C32" s="9" t="s">
        <v>90</v>
      </c>
      <c r="D32" s="9">
        <f t="shared" ref="D32:F32" si="10">D21</f>
        <v>2805</v>
      </c>
      <c r="E32" s="9">
        <f t="shared" si="10"/>
        <v>2655</v>
      </c>
      <c r="F32" s="9">
        <f t="shared" si="10"/>
        <v>2655</v>
      </c>
      <c r="G32" s="10"/>
    </row>
    <row r="33" ht="17" customHeight="1" spans="1:7">
      <c r="A33" s="22"/>
      <c r="B33" s="22"/>
      <c r="C33" s="9" t="s">
        <v>91</v>
      </c>
      <c r="D33" s="23">
        <f t="shared" ref="D33:F33" si="11">D22</f>
        <v>500</v>
      </c>
      <c r="E33" s="23">
        <f t="shared" si="11"/>
        <v>500</v>
      </c>
      <c r="F33" s="23">
        <f t="shared" si="11"/>
        <v>500</v>
      </c>
      <c r="G33" s="10"/>
    </row>
    <row r="34" ht="17" customHeight="1" spans="1:7">
      <c r="A34" s="22"/>
      <c r="B34" s="22"/>
      <c r="C34" s="24" t="s">
        <v>11</v>
      </c>
      <c r="D34" s="25">
        <f t="shared" ref="D34:F34" si="12">D30+D31+D33+D32</f>
        <v>15342.95</v>
      </c>
      <c r="E34" s="25">
        <f t="shared" si="12"/>
        <v>13810</v>
      </c>
      <c r="F34" s="25">
        <f t="shared" si="12"/>
        <v>13810</v>
      </c>
      <c r="G34" s="26"/>
    </row>
    <row r="35" s="3" customFormat="1" spans="1:25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</row>
    <row r="36" ht="23" customHeight="1" spans="1:7">
      <c r="A36" s="27" t="s">
        <v>74</v>
      </c>
      <c r="B36" s="27"/>
      <c r="C36" s="27"/>
      <c r="D36" s="27"/>
      <c r="E36" s="27"/>
      <c r="F36" s="27"/>
      <c r="G36" s="27"/>
    </row>
    <row r="37" ht="23" customHeight="1" spans="1:7">
      <c r="A37" s="27"/>
      <c r="B37" s="27"/>
      <c r="C37" s="27"/>
      <c r="D37" s="27"/>
      <c r="E37" s="27"/>
      <c r="F37" s="27"/>
      <c r="G37" s="27"/>
    </row>
    <row r="38" spans="1:7">
      <c r="A38" s="27"/>
      <c r="B38" s="27"/>
      <c r="C38" s="27"/>
      <c r="D38" s="27"/>
      <c r="E38" s="27"/>
      <c r="F38" s="27"/>
      <c r="G38" s="27"/>
    </row>
  </sheetData>
  <mergeCells count="19">
    <mergeCell ref="A2:G2"/>
    <mergeCell ref="D3:G3"/>
    <mergeCell ref="A5:A6"/>
    <mergeCell ref="A7:A9"/>
    <mergeCell ref="A10:A11"/>
    <mergeCell ref="A12:A13"/>
    <mergeCell ref="A14:A16"/>
    <mergeCell ref="A17:A18"/>
    <mergeCell ref="A19:A23"/>
    <mergeCell ref="A24:A26"/>
    <mergeCell ref="B5:B6"/>
    <mergeCell ref="B7:B9"/>
    <mergeCell ref="B10:B11"/>
    <mergeCell ref="B12:B13"/>
    <mergeCell ref="B14:B16"/>
    <mergeCell ref="B17:B18"/>
    <mergeCell ref="B19:B23"/>
    <mergeCell ref="B24:B26"/>
    <mergeCell ref="A36:G38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资金清单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2018-09-19T06:43:17Z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